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" i="4" l="1"/>
  <c r="I4" i="4" l="1"/>
  <c r="I6" i="4" l="1"/>
  <c r="J4" i="4" l="1"/>
  <c r="K4" i="4"/>
  <c r="H4" i="4"/>
  <c r="F4" i="4"/>
  <c r="J10" i="4"/>
  <c r="K10" i="4"/>
  <c r="F10" i="4"/>
  <c r="H10" i="4"/>
  <c r="L10" i="4" l="1"/>
  <c r="L4" i="4"/>
  <c r="J17" i="4"/>
  <c r="K17" i="4"/>
  <c r="F17" i="4"/>
  <c r="H17" i="4"/>
  <c r="L17" i="4" l="1"/>
  <c r="J5" i="4" l="1"/>
  <c r="K5" i="4"/>
  <c r="H5" i="4"/>
  <c r="F5" i="4"/>
  <c r="L5" i="4" l="1"/>
  <c r="K20" i="4" l="1"/>
  <c r="F20" i="4"/>
  <c r="H20" i="4"/>
  <c r="J20" i="4"/>
  <c r="K19" i="4"/>
  <c r="F19" i="4"/>
  <c r="H19" i="4"/>
  <c r="J19" i="4"/>
  <c r="L19" i="4" l="1"/>
  <c r="L20" i="4"/>
  <c r="J9" i="4"/>
  <c r="J7" i="4"/>
  <c r="K7" i="4"/>
  <c r="H7" i="4"/>
  <c r="F7" i="4"/>
  <c r="K6" i="4"/>
  <c r="K12" i="4"/>
  <c r="F12" i="4"/>
  <c r="H12" i="4"/>
  <c r="J12" i="4"/>
  <c r="J8" i="4"/>
  <c r="K8" i="4"/>
  <c r="H8" i="4"/>
  <c r="F8" i="4"/>
  <c r="J16" i="4"/>
  <c r="K16" i="4"/>
  <c r="F16" i="4"/>
  <c r="H16" i="4"/>
  <c r="H6" i="4"/>
  <c r="F6" i="4"/>
  <c r="J15" i="4"/>
  <c r="K15" i="4"/>
  <c r="F15" i="4"/>
  <c r="H15" i="4"/>
  <c r="J13" i="4"/>
  <c r="K14" i="4"/>
  <c r="F14" i="4"/>
  <c r="H14" i="4"/>
  <c r="J14" i="4"/>
  <c r="J18" i="4"/>
  <c r="K18" i="4"/>
  <c r="F18" i="4"/>
  <c r="H18" i="4"/>
  <c r="K11" i="4"/>
  <c r="J11" i="4"/>
  <c r="H11" i="4"/>
  <c r="F11" i="4"/>
  <c r="H9" i="4"/>
  <c r="F9" i="4"/>
  <c r="F13" i="4"/>
  <c r="H13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L12" i="4"/>
  <c r="L8" i="4"/>
  <c r="K9" i="4"/>
  <c r="J6" i="4"/>
  <c r="L6" i="4" s="1"/>
  <c r="L16" i="4"/>
  <c r="L15" i="4"/>
  <c r="K13" i="4"/>
  <c r="L14" i="4"/>
  <c r="F21" i="4"/>
  <c r="L18" i="4"/>
  <c r="H21" i="4"/>
  <c r="L11" i="4"/>
  <c r="L9" i="4"/>
  <c r="L13" i="4"/>
  <c r="K5" i="1"/>
  <c r="L5" i="1"/>
  <c r="L7" i="1"/>
  <c r="L11" i="1"/>
  <c r="L15" i="1"/>
  <c r="L19" i="1"/>
  <c r="L23" i="1"/>
  <c r="L9" i="1"/>
  <c r="L13" i="1"/>
  <c r="L17" i="1"/>
  <c r="L21" i="1"/>
  <c r="L6" i="1"/>
  <c r="J21" i="4" l="1"/>
  <c r="L21" i="4"/>
</calcChain>
</file>

<file path=xl/sharedStrings.xml><?xml version="1.0" encoding="utf-8"?>
<sst xmlns="http://schemas.openxmlformats.org/spreadsheetml/2006/main" count="69" uniqueCount="36">
  <si>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</si>
  <si>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</si>
  <si>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</si>
  <si>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</si>
  <si>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</si>
  <si>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</si>
  <si>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</si>
  <si>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</si>
  <si>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</si>
  <si>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</si>
  <si>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</si>
  <si>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</si>
  <si>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</si>
  <si>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</si>
  <si>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</si>
  <si>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</si>
  <si>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</si>
  <si>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</si>
  <si>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</si>
  <si>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</si>
  <si>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</si>
  <si>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</si>
  <si>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</si>
  <si>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</si>
  <si>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</si>
  <si>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</si>
  <si>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</si>
  <si>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</si>
  <si>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Пропофол -Ново 50,0</t>
  </si>
  <si>
    <t>Розчин Рінгера 200,0</t>
  </si>
  <si>
    <t>Глюкоза 5% 500,0</t>
  </si>
  <si>
    <t>Новостезин Спінал Хеві  4,0 №5</t>
  </si>
  <si>
    <t>Норадреналіну тартрат Агетан 4,0 №10</t>
  </si>
  <si>
    <t>Залишок на  01.02. 2026р</t>
  </si>
  <si>
    <t>Оборот за лютий місяць</t>
  </si>
  <si>
    <t>Залишок на  01.03.2026р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</si>
</sst>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9" sqref="I9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33</v>
      </c>
      <c r="F1" s="32"/>
      <c r="G1" s="35" t="s">
        <v>34</v>
      </c>
      <c r="H1" s="36"/>
      <c r="I1" s="36"/>
      <c r="J1" s="37"/>
      <c r="K1" s="31" t="s">
        <v>35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29</v>
      </c>
      <c r="C4" s="6" t="s">
        <v>7</v>
      </c>
      <c r="D4" s="16">
        <v>28.89</v>
      </c>
      <c r="E4" s="17">
        <v>576</v>
      </c>
      <c r="F4" s="18">
        <f t="shared" ref="F4:F20" si="0">E4*D4</f>
        <v>16640.64</v>
      </c>
      <c r="G4" s="19"/>
      <c r="H4" s="18">
        <f t="shared" ref="H4:H20" si="1">G4*D4</f>
        <v>0</v>
      </c>
      <c r="I4" s="19">
        <f>96+48</f>
        <v>144</v>
      </c>
      <c r="J4" s="18">
        <f t="shared" ref="J4" si="2">I4*D4</f>
        <v>4160.16</v>
      </c>
      <c r="K4" s="17">
        <f t="shared" ref="K4" si="3">E4+G4-I4</f>
        <v>432</v>
      </c>
      <c r="L4" s="18">
        <f t="shared" ref="L4" si="4">F4+H4-J4</f>
        <v>12480.48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528</v>
      </c>
      <c r="F5" s="18">
        <f t="shared" si="0"/>
        <v>31072.799999999999</v>
      </c>
      <c r="G5" s="19"/>
      <c r="H5" s="18">
        <f t="shared" si="1"/>
        <v>0</v>
      </c>
      <c r="I5" s="19">
        <f>80+5+32+64</f>
        <v>181</v>
      </c>
      <c r="J5" s="18">
        <f t="shared" ref="J5" si="5">I5*D5</f>
        <v>10651.85</v>
      </c>
      <c r="K5" s="17">
        <f t="shared" ref="K5" si="6">E5+G5-I5</f>
        <v>347</v>
      </c>
      <c r="L5" s="18">
        <f t="shared" ref="L5" si="7">F5+H5-J5</f>
        <v>20420.949999999997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768</v>
      </c>
      <c r="F6" s="18">
        <f t="shared" si="0"/>
        <v>22187.52</v>
      </c>
      <c r="G6" s="19"/>
      <c r="H6" s="18">
        <f t="shared" si="1"/>
        <v>0</v>
      </c>
      <c r="I6" s="19">
        <f>24+96</f>
        <v>120</v>
      </c>
      <c r="J6" s="18">
        <f t="shared" ref="J6" si="8">I6*D6</f>
        <v>3466.8</v>
      </c>
      <c r="K6" s="17">
        <f t="shared" ref="K6" si="9">E6+G6-I6</f>
        <v>648</v>
      </c>
      <c r="L6" s="18">
        <f t="shared" ref="L6" si="10">F6+H6-J6</f>
        <v>18720.72</v>
      </c>
    </row>
    <row r="7" spans="1:12" s="2" customFormat="1" ht="15.75" customHeight="1" x14ac:dyDescent="0.25">
      <c r="A7" s="6"/>
      <c r="B7" s="5" t="s">
        <v>30</v>
      </c>
      <c r="C7" s="6" t="s">
        <v>7</v>
      </c>
      <c r="D7" s="16">
        <v>50.29</v>
      </c>
      <c r="E7" s="17">
        <v>80</v>
      </c>
      <c r="F7" s="18">
        <f t="shared" si="0"/>
        <v>4023.2</v>
      </c>
      <c r="G7" s="19"/>
      <c r="H7" s="18">
        <f t="shared" si="1"/>
        <v>0</v>
      </c>
      <c r="I7" s="19"/>
      <c r="J7" s="18">
        <f t="shared" ref="J7" si="11">I7*D7</f>
        <v>0</v>
      </c>
      <c r="K7" s="17">
        <f t="shared" ref="K7" si="12">E7+G7-I7</f>
        <v>80</v>
      </c>
      <c r="L7" s="18">
        <f t="shared" ref="L7" si="13">F7+H7-J7</f>
        <v>4023.2</v>
      </c>
    </row>
    <row r="8" spans="1:12" s="2" customFormat="1" ht="17.25" customHeight="1" x14ac:dyDescent="0.25">
      <c r="A8" s="6">
        <v>4</v>
      </c>
      <c r="B8" s="5" t="s">
        <v>22</v>
      </c>
      <c r="C8" s="6" t="s">
        <v>7</v>
      </c>
      <c r="D8" s="16">
        <v>75.97</v>
      </c>
      <c r="E8" s="17">
        <v>614</v>
      </c>
      <c r="F8" s="18">
        <f t="shared" si="0"/>
        <v>46645.58</v>
      </c>
      <c r="G8" s="19"/>
      <c r="H8" s="18">
        <f t="shared" si="1"/>
        <v>0</v>
      </c>
      <c r="I8" s="19">
        <v>5</v>
      </c>
      <c r="J8" s="18">
        <f t="shared" ref="J8" si="14">I8*D8</f>
        <v>379.85</v>
      </c>
      <c r="K8" s="17">
        <f t="shared" ref="K8" si="15">E8+G8-I8</f>
        <v>609</v>
      </c>
      <c r="L8" s="18">
        <f t="shared" ref="L8" si="16">F8+H8-J8</f>
        <v>46265.73</v>
      </c>
    </row>
    <row r="9" spans="1:12" s="2" customFormat="1" ht="17.25" customHeight="1" x14ac:dyDescent="0.25">
      <c r="A9" s="6">
        <v>5</v>
      </c>
      <c r="B9" s="5" t="s">
        <v>19</v>
      </c>
      <c r="C9" s="6" t="s">
        <v>7</v>
      </c>
      <c r="D9" s="16">
        <v>267.5</v>
      </c>
      <c r="E9" s="17">
        <v>187</v>
      </c>
      <c r="F9" s="18">
        <f t="shared" ref="F9:F11" si="17">E9*D9</f>
        <v>50022.5</v>
      </c>
      <c r="G9" s="19"/>
      <c r="H9" s="18">
        <f t="shared" ref="H9:H11" si="18">G9*D9</f>
        <v>0</v>
      </c>
      <c r="I9" s="19">
        <v>24</v>
      </c>
      <c r="J9" s="18">
        <f t="shared" ref="J9:J11" si="19">I9*D9</f>
        <v>6420</v>
      </c>
      <c r="K9" s="17">
        <f t="shared" ref="K9:K11" si="20">E9+G9-I9</f>
        <v>163</v>
      </c>
      <c r="L9" s="18">
        <f t="shared" ref="L9:L11" si="21">F9+H9-J9</f>
        <v>43602.5</v>
      </c>
    </row>
    <row r="10" spans="1:12" s="2" customFormat="1" ht="17.25" customHeight="1" x14ac:dyDescent="0.25">
      <c r="A10" s="6">
        <v>6</v>
      </c>
      <c r="B10" s="5" t="s">
        <v>26</v>
      </c>
      <c r="C10" s="6" t="s">
        <v>7</v>
      </c>
      <c r="D10" s="16">
        <v>52.43</v>
      </c>
      <c r="E10" s="17">
        <v>500</v>
      </c>
      <c r="F10" s="18">
        <f t="shared" si="17"/>
        <v>26215</v>
      </c>
      <c r="G10" s="19"/>
      <c r="H10" s="18">
        <f t="shared" si="18"/>
        <v>0</v>
      </c>
      <c r="I10" s="19">
        <v>112</v>
      </c>
      <c r="J10" s="18">
        <f t="shared" ref="J10" si="22">I10*D10</f>
        <v>5872.16</v>
      </c>
      <c r="K10" s="17">
        <f t="shared" ref="K10" si="23">E10+G10-I10</f>
        <v>388</v>
      </c>
      <c r="L10" s="18">
        <f t="shared" ref="L10" si="24">F10+H10-J10</f>
        <v>20342.84</v>
      </c>
    </row>
    <row r="11" spans="1:12" s="2" customFormat="1" ht="17.25" customHeight="1" x14ac:dyDescent="0.25">
      <c r="A11" s="6">
        <v>7</v>
      </c>
      <c r="B11" s="5" t="s">
        <v>18</v>
      </c>
      <c r="C11" s="6" t="s">
        <v>7</v>
      </c>
      <c r="D11" s="16">
        <v>147.66</v>
      </c>
      <c r="E11" s="17">
        <v>110</v>
      </c>
      <c r="F11" s="18">
        <f t="shared" si="17"/>
        <v>16242.6</v>
      </c>
      <c r="G11" s="19"/>
      <c r="H11" s="18">
        <f t="shared" si="18"/>
        <v>0</v>
      </c>
      <c r="I11" s="19"/>
      <c r="J11" s="18">
        <f t="shared" si="19"/>
        <v>0</v>
      </c>
      <c r="K11" s="17">
        <f t="shared" si="20"/>
        <v>110</v>
      </c>
      <c r="L11" s="18">
        <f t="shared" si="21"/>
        <v>16242.6</v>
      </c>
    </row>
    <row r="12" spans="1:12" s="2" customFormat="1" ht="17.25" customHeight="1" x14ac:dyDescent="0.25">
      <c r="A12" s="6">
        <v>8</v>
      </c>
      <c r="B12" s="5" t="s">
        <v>16</v>
      </c>
      <c r="C12" s="6" t="s">
        <v>7</v>
      </c>
      <c r="D12" s="16">
        <v>4494</v>
      </c>
      <c r="E12" s="17">
        <v>6</v>
      </c>
      <c r="F12" s="18">
        <f t="shared" si="0"/>
        <v>26964</v>
      </c>
      <c r="G12" s="19"/>
      <c r="H12" s="18">
        <f t="shared" si="1"/>
        <v>0</v>
      </c>
      <c r="I12" s="19"/>
      <c r="J12" s="18">
        <f t="shared" ref="J12:J14" si="25">I12*D12</f>
        <v>0</v>
      </c>
      <c r="K12" s="17">
        <f t="shared" ref="K12" si="26">E12+G12-I12</f>
        <v>6</v>
      </c>
      <c r="L12" s="18">
        <f t="shared" ref="L12" si="27">F12+H12-J12</f>
        <v>26964</v>
      </c>
    </row>
    <row r="13" spans="1:12" s="2" customFormat="1" ht="18" customHeight="1" x14ac:dyDescent="0.25">
      <c r="A13" s="6">
        <v>9</v>
      </c>
      <c r="B13" s="5" t="s">
        <v>17</v>
      </c>
      <c r="C13" s="6" t="s">
        <v>15</v>
      </c>
      <c r="D13" s="16">
        <v>750.26</v>
      </c>
      <c r="E13" s="17">
        <v>21</v>
      </c>
      <c r="F13" s="18">
        <f t="shared" si="0"/>
        <v>15755.46</v>
      </c>
      <c r="G13" s="19"/>
      <c r="H13" s="18">
        <f t="shared" si="1"/>
        <v>0</v>
      </c>
      <c r="I13" s="19"/>
      <c r="J13" s="18">
        <f t="shared" si="25"/>
        <v>0</v>
      </c>
      <c r="K13" s="17">
        <f t="shared" ref="K13" si="28">E13+G13-I13</f>
        <v>21</v>
      </c>
      <c r="L13" s="18">
        <f t="shared" ref="L13" si="29">F13+H13-J13</f>
        <v>15755.46</v>
      </c>
    </row>
    <row r="14" spans="1:12" s="2" customFormat="1" ht="18" customHeight="1" x14ac:dyDescent="0.25">
      <c r="A14" s="6">
        <v>10</v>
      </c>
      <c r="B14" s="5" t="s">
        <v>27</v>
      </c>
      <c r="C14" s="6" t="s">
        <v>7</v>
      </c>
      <c r="D14" s="16">
        <v>262.14999999999998</v>
      </c>
      <c r="E14" s="17">
        <v>44</v>
      </c>
      <c r="F14" s="18">
        <f t="shared" si="0"/>
        <v>11534.599999999999</v>
      </c>
      <c r="G14" s="19"/>
      <c r="H14" s="18">
        <f t="shared" si="1"/>
        <v>0</v>
      </c>
      <c r="I14" s="19"/>
      <c r="J14" s="18">
        <f t="shared" si="25"/>
        <v>0</v>
      </c>
      <c r="K14" s="17">
        <f t="shared" ref="K14" si="30">E14+G14-I14</f>
        <v>44</v>
      </c>
      <c r="L14" s="18">
        <f t="shared" ref="L14" si="31">F14+H14-J14</f>
        <v>11534.599999999999</v>
      </c>
    </row>
    <row r="15" spans="1:12" s="2" customFormat="1" ht="18.75" customHeight="1" x14ac:dyDescent="0.25">
      <c r="A15" s="6">
        <v>11</v>
      </c>
      <c r="B15" s="5" t="s">
        <v>20</v>
      </c>
      <c r="C15" s="6" t="s">
        <v>15</v>
      </c>
      <c r="D15" s="16">
        <v>321</v>
      </c>
      <c r="E15" s="17">
        <v>20</v>
      </c>
      <c r="F15" s="18">
        <f t="shared" si="0"/>
        <v>6420</v>
      </c>
      <c r="G15" s="19"/>
      <c r="H15" s="18">
        <f t="shared" si="1"/>
        <v>0</v>
      </c>
      <c r="I15" s="19"/>
      <c r="J15" s="18">
        <f t="shared" ref="J15" si="32">I15*D15</f>
        <v>0</v>
      </c>
      <c r="K15" s="17">
        <f t="shared" ref="K15" si="33">E15+G15-I15</f>
        <v>20</v>
      </c>
      <c r="L15" s="18">
        <f t="shared" ref="L15" si="34">F15+H15-J15</f>
        <v>6420</v>
      </c>
    </row>
    <row r="16" spans="1:12" s="2" customFormat="1" ht="18.75" customHeight="1" x14ac:dyDescent="0.25">
      <c r="A16" s="6">
        <v>12</v>
      </c>
      <c r="B16" s="5" t="s">
        <v>28</v>
      </c>
      <c r="C16" s="6" t="s">
        <v>7</v>
      </c>
      <c r="D16" s="16">
        <v>169.06</v>
      </c>
      <c r="E16" s="17">
        <v>80</v>
      </c>
      <c r="F16" s="18">
        <f t="shared" si="0"/>
        <v>13524.8</v>
      </c>
      <c r="G16" s="19"/>
      <c r="H16" s="18">
        <f t="shared" si="1"/>
        <v>0</v>
      </c>
      <c r="I16" s="19"/>
      <c r="J16" s="18">
        <f t="shared" ref="J16" si="35">I16*D16</f>
        <v>0</v>
      </c>
      <c r="K16" s="17">
        <f t="shared" ref="K16" si="36">E16+G16-I16</f>
        <v>80</v>
      </c>
      <c r="L16" s="18">
        <f t="shared" ref="L16" si="37">F16+H16-J16</f>
        <v>13524.8</v>
      </c>
    </row>
    <row r="17" spans="1:12" s="2" customFormat="1" ht="26.25" customHeight="1" x14ac:dyDescent="0.25">
      <c r="A17" s="6">
        <v>13</v>
      </c>
      <c r="B17" s="5" t="s">
        <v>32</v>
      </c>
      <c r="C17" s="6" t="s">
        <v>15</v>
      </c>
      <c r="D17" s="16">
        <v>1648.87</v>
      </c>
      <c r="E17" s="17">
        <v>9</v>
      </c>
      <c r="F17" s="18">
        <f t="shared" si="0"/>
        <v>14839.829999999998</v>
      </c>
      <c r="G17" s="19"/>
      <c r="H17" s="18">
        <f t="shared" si="1"/>
        <v>0</v>
      </c>
      <c r="I17" s="19">
        <v>1</v>
      </c>
      <c r="J17" s="18">
        <f t="shared" ref="J17" si="38">I17*D17</f>
        <v>1648.87</v>
      </c>
      <c r="K17" s="17">
        <f t="shared" ref="K17" si="39">E17+G17-I17</f>
        <v>8</v>
      </c>
      <c r="L17" s="18">
        <f t="shared" ref="L17" si="40">F17+H17-J17</f>
        <v>13190.96</v>
      </c>
    </row>
    <row r="18" spans="1:12" s="2" customFormat="1" ht="21" customHeight="1" x14ac:dyDescent="0.25">
      <c r="A18" s="6">
        <v>14</v>
      </c>
      <c r="B18" s="5" t="s">
        <v>24</v>
      </c>
      <c r="C18" s="6" t="s">
        <v>15</v>
      </c>
      <c r="D18" s="16">
        <v>187.25</v>
      </c>
      <c r="E18" s="17">
        <v>30</v>
      </c>
      <c r="F18" s="18">
        <f t="shared" si="0"/>
        <v>5617.5</v>
      </c>
      <c r="G18" s="19"/>
      <c r="H18" s="18">
        <f t="shared" si="1"/>
        <v>0</v>
      </c>
      <c r="I18" s="19"/>
      <c r="J18" s="18">
        <f t="shared" ref="J18:J19" si="41">I18*D18</f>
        <v>0</v>
      </c>
      <c r="K18" s="17">
        <f t="shared" ref="K18" si="42">E18+G18-I18</f>
        <v>30</v>
      </c>
      <c r="L18" s="18">
        <f t="shared" ref="L18" si="43">F18+H18-J18</f>
        <v>5617.5</v>
      </c>
    </row>
    <row r="19" spans="1:12" s="2" customFormat="1" ht="30" customHeight="1" x14ac:dyDescent="0.25">
      <c r="A19" s="6">
        <v>15</v>
      </c>
      <c r="B19" s="5" t="s">
        <v>31</v>
      </c>
      <c r="C19" s="6" t="s">
        <v>15</v>
      </c>
      <c r="D19" s="16">
        <v>294.25</v>
      </c>
      <c r="E19" s="17">
        <v>30</v>
      </c>
      <c r="F19" s="18">
        <f t="shared" si="0"/>
        <v>8827.5</v>
      </c>
      <c r="G19" s="19"/>
      <c r="H19" s="18">
        <f t="shared" si="1"/>
        <v>0</v>
      </c>
      <c r="I19" s="19"/>
      <c r="J19" s="18">
        <f t="shared" si="41"/>
        <v>0</v>
      </c>
      <c r="K19" s="17">
        <f t="shared" ref="K19" si="44">E19+G19-I19</f>
        <v>30</v>
      </c>
      <c r="L19" s="18">
        <f t="shared" ref="L19" si="45">F19+H19-J19</f>
        <v>8827.5</v>
      </c>
    </row>
    <row r="20" spans="1:12" s="2" customFormat="1" ht="19.5" customHeight="1" x14ac:dyDescent="0.25">
      <c r="A20" s="6">
        <v>16</v>
      </c>
      <c r="B20" s="5" t="s">
        <v>21</v>
      </c>
      <c r="C20" s="6" t="s">
        <v>15</v>
      </c>
      <c r="D20" s="16">
        <v>1016.5</v>
      </c>
      <c r="E20" s="17">
        <v>25</v>
      </c>
      <c r="F20" s="18">
        <f t="shared" si="0"/>
        <v>25412.5</v>
      </c>
      <c r="G20" s="19"/>
      <c r="H20" s="18">
        <f t="shared" si="1"/>
        <v>0</v>
      </c>
      <c r="I20" s="19">
        <v>3</v>
      </c>
      <c r="J20" s="18">
        <f t="shared" ref="J20" si="46">I20*D20</f>
        <v>3049.5</v>
      </c>
      <c r="K20" s="17">
        <f t="shared" ref="K20" si="47">E20+G20-I20</f>
        <v>22</v>
      </c>
      <c r="L20" s="18">
        <f t="shared" ref="L20" si="48">F20+H20-J20</f>
        <v>22363</v>
      </c>
    </row>
    <row r="21" spans="1:12" x14ac:dyDescent="0.25">
      <c r="A21" s="20"/>
      <c r="B21" s="15" t="s">
        <v>14</v>
      </c>
      <c r="C21" s="20"/>
      <c r="D21" s="21"/>
      <c r="E21" s="22"/>
      <c r="F21" s="23">
        <f>SUM(F4:F20)</f>
        <v>341946.02999999997</v>
      </c>
      <c r="G21" s="22"/>
      <c r="H21" s="24">
        <f>SUM(H4:H20)</f>
        <v>0</v>
      </c>
      <c r="I21" s="22"/>
      <c r="J21" s="24">
        <f>SUM(J4:J20)</f>
        <v>35649.19</v>
      </c>
      <c r="K21" s="22"/>
      <c r="L21" s="23">
        <f>SUM(L4:L20)</f>
        <v>306296.83999999997</v>
      </c>
    </row>
    <row r="22" spans="1:12" x14ac:dyDescent="0.25">
      <c r="L22" s="9"/>
    </row>
    <row r="24" spans="1:12" x14ac:dyDescent="0.25">
      <c r="A24" s="3"/>
      <c r="B24" s="4"/>
      <c r="C24" s="3"/>
      <c r="D24" s="8"/>
      <c r="E24" s="4"/>
      <c r="F24" s="8"/>
      <c r="G24" s="4"/>
      <c r="H24" s="8"/>
      <c r="I24" s="4"/>
      <c r="J24" s="8"/>
      <c r="K24" s="4"/>
      <c r="L24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2026-02-10T11:03:58Z</dcterms:modified>
</cp:coreProperties>
</file>