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6" i="4" l="1"/>
  <c r="I7" i="4" l="1"/>
  <c r="I5" i="4" l="1"/>
  <c r="I18" i="4" l="1"/>
  <c r="I4" i="4" l="1"/>
  <c r="I13" i="4" l="1"/>
  <c r="K16" i="4" l="1"/>
  <c r="F16" i="4"/>
  <c r="H16" i="4"/>
  <c r="J16" i="4"/>
  <c r="L16" i="4" l="1"/>
  <c r="J17" i="4" l="1"/>
  <c r="K17" i="4"/>
  <c r="J15" i="4"/>
  <c r="H17" i="4"/>
  <c r="F17" i="4"/>
  <c r="K12" i="4"/>
  <c r="F12" i="4"/>
  <c r="H12" i="4"/>
  <c r="J12" i="4"/>
  <c r="L17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8" i="4" l="1"/>
  <c r="F18" i="4"/>
  <c r="H18" i="4"/>
  <c r="J18" i="4"/>
  <c r="L18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9" i="4"/>
  <c r="L15" i="4"/>
  <c r="H19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9" i="4" l="1"/>
  <c r="L19" i="4"/>
</calcChain>
</file>

<file path=xl/sharedStrings.xml><?xml version="1.0" encoding="utf-8"?>
<sst xmlns="http://schemas.openxmlformats.org/spreadsheetml/2006/main" count="65" uniqueCount="34">
  <si>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</si>
  <si>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</si>
  <si>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</si>
  <si>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</si>
  <si>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</si>
  <si>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</si>
  <si>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</si>
  <si>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</si>
  <si>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</si>
  <si>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</si>
  <si>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</si>
  <si>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</si>
  <si>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</si>
  <si>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</si>
  <si>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</si>
  <si>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</si>
  <si>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</si>
  <si>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</si>
  <si>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</si>
  <si>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</si>
  <si>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</si>
  <si>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</si>
  <si>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</si>
  <si>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</si>
  <si>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</si>
  <si>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</si>
  <si>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</si>
  <si>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</si>
  <si>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</si>
  <si>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</si>
  <si>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</si>
  <si>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01.07. 2026р</t>
  </si>
  <si>
    <t>Оборот за липень місяць</t>
  </si>
  <si>
    <t>Залишок на  01.08.2026р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</si>
</sst>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I7" sqref="I7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31</v>
      </c>
      <c r="F1" s="32"/>
      <c r="G1" s="35" t="s">
        <v>32</v>
      </c>
      <c r="H1" s="36"/>
      <c r="I1" s="36"/>
      <c r="J1" s="37"/>
      <c r="K1" s="31" t="s">
        <v>33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1160</v>
      </c>
      <c r="F4" s="18">
        <f t="shared" ref="F4:F18" si="0">E4*D4</f>
        <v>33512.400000000001</v>
      </c>
      <c r="G4" s="19"/>
      <c r="H4" s="18">
        <f t="shared" ref="H4:H18" si="1">G4*D4</f>
        <v>0</v>
      </c>
      <c r="I4" s="19">
        <f>120+72+48+120+72+120+24+48+72+120</f>
        <v>816</v>
      </c>
      <c r="J4" s="18">
        <f t="shared" ref="J4" si="2">I4*D4</f>
        <v>23574.240000000002</v>
      </c>
      <c r="K4" s="17">
        <f t="shared" ref="K4" si="3">E4+G4-I4</f>
        <v>344</v>
      </c>
      <c r="L4" s="18">
        <f t="shared" ref="L4" si="4">F4+H4-J4</f>
        <v>9938.16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974</v>
      </c>
      <c r="F5" s="18">
        <f t="shared" si="0"/>
        <v>57319.9</v>
      </c>
      <c r="G5" s="19"/>
      <c r="H5" s="18">
        <f t="shared" si="1"/>
        <v>0</v>
      </c>
      <c r="I5" s="19">
        <f>80+80+32+80+48+32+80+48+64+48</f>
        <v>592</v>
      </c>
      <c r="J5" s="18">
        <f t="shared" ref="J5" si="5">I5*D5</f>
        <v>34839.200000000004</v>
      </c>
      <c r="K5" s="17">
        <f t="shared" ref="K5" si="6">E5+G5-I5</f>
        <v>382</v>
      </c>
      <c r="L5" s="18">
        <f t="shared" ref="L5" si="7">F5+H5-J5</f>
        <v>22480.699999999997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720</v>
      </c>
      <c r="F6" s="18">
        <f t="shared" si="0"/>
        <v>23112</v>
      </c>
      <c r="G6" s="19"/>
      <c r="H6" s="18">
        <f t="shared" si="1"/>
        <v>0</v>
      </c>
      <c r="I6" s="19">
        <f>24+5+24+96+72+72</f>
        <v>293</v>
      </c>
      <c r="J6" s="18">
        <f t="shared" ref="J6" si="8">I6*D6</f>
        <v>9405.3000000000011</v>
      </c>
      <c r="K6" s="17">
        <f t="shared" ref="K6" si="9">E6+G6-I6</f>
        <v>427</v>
      </c>
      <c r="L6" s="18">
        <f t="shared" ref="L6" si="10">F6+H6-J6</f>
        <v>13706.699999999999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360</v>
      </c>
      <c r="F7" s="18">
        <f t="shared" si="0"/>
        <v>27349.200000000001</v>
      </c>
      <c r="G7" s="19"/>
      <c r="H7" s="18">
        <f t="shared" si="1"/>
        <v>0</v>
      </c>
      <c r="I7" s="19">
        <f>10+24+10+24+2+24+24</f>
        <v>118</v>
      </c>
      <c r="J7" s="18">
        <f t="shared" ref="J7" si="11">I7*D7</f>
        <v>8964.4599999999991</v>
      </c>
      <c r="K7" s="17">
        <f t="shared" ref="K7" si="12">E7+G7-I7</f>
        <v>242</v>
      </c>
      <c r="L7" s="18">
        <f t="shared" ref="L7" si="13">F7+H7-J7</f>
        <v>18384.740000000002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315</v>
      </c>
      <c r="F8" s="18">
        <f t="shared" ref="F8:F10" si="14">E8*D8</f>
        <v>84262.5</v>
      </c>
      <c r="G8" s="19"/>
      <c r="H8" s="18">
        <f t="shared" ref="H8:H10" si="15">G8*D8</f>
        <v>0</v>
      </c>
      <c r="I8" s="19">
        <v>2</v>
      </c>
      <c r="J8" s="18">
        <f t="shared" ref="J8:J10" si="16">I8*D8</f>
        <v>535</v>
      </c>
      <c r="K8" s="17">
        <f t="shared" ref="K8:K10" si="17">E8+G8-I8</f>
        <v>313</v>
      </c>
      <c r="L8" s="18">
        <f t="shared" ref="L8:L10" si="18">F8+H8-J8</f>
        <v>83727.5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>
        <v>10</v>
      </c>
      <c r="J12" s="18">
        <f t="shared" si="22"/>
        <v>3210</v>
      </c>
      <c r="K12" s="17">
        <f t="shared" ref="K12" si="25">E12+G12-I12</f>
        <v>0</v>
      </c>
      <c r="L12" s="18">
        <f t="shared" ref="L12" si="26">F12+H12-J12</f>
        <v>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>
        <f>80+80</f>
        <v>160</v>
      </c>
      <c r="J13" s="18">
        <f t="shared" ref="J13" si="27">I13*D13</f>
        <v>29617.600000000002</v>
      </c>
      <c r="K13" s="17">
        <f t="shared" ref="K13" si="28">E13+G13-I13</f>
        <v>0</v>
      </c>
      <c r="L13" s="18">
        <f t="shared" ref="L13" si="29">F13+H13-J13</f>
        <v>0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>
        <v>12</v>
      </c>
      <c r="H14" s="18">
        <f t="shared" si="1"/>
        <v>41088</v>
      </c>
      <c r="I14" s="19"/>
      <c r="J14" s="18">
        <f t="shared" ref="J14" si="30">I14*D14</f>
        <v>0</v>
      </c>
      <c r="K14" s="17">
        <f t="shared" ref="K14" si="31">E14+G14-I14</f>
        <v>18</v>
      </c>
      <c r="L14" s="18">
        <f t="shared" ref="L14" si="32">F14+H14-J14</f>
        <v>61632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30" customHeight="1" x14ac:dyDescent="0.25">
      <c r="A16" s="6">
        <v>13</v>
      </c>
      <c r="B16" s="5" t="s">
        <v>30</v>
      </c>
      <c r="C16" s="6" t="s">
        <v>14</v>
      </c>
      <c r="D16" s="16">
        <v>299.60000000000002</v>
      </c>
      <c r="E16" s="17">
        <v>50</v>
      </c>
      <c r="F16" s="18">
        <f t="shared" si="0"/>
        <v>14980.000000000002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50</v>
      </c>
      <c r="L16" s="18">
        <f t="shared" ref="L16" si="36">F16+H16-J16</f>
        <v>14980.000000000002</v>
      </c>
    </row>
    <row r="17" spans="1:12" s="2" customFormat="1" ht="28.5" customHeight="1" x14ac:dyDescent="0.25">
      <c r="A17" s="6">
        <v>14</v>
      </c>
      <c r="B17" s="5" t="s">
        <v>26</v>
      </c>
      <c r="C17" s="6" t="s">
        <v>14</v>
      </c>
      <c r="D17" s="16">
        <v>1648.87</v>
      </c>
      <c r="E17" s="17">
        <v>30</v>
      </c>
      <c r="F17" s="18">
        <f t="shared" si="0"/>
        <v>49466.1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7">E17+G17-I17</f>
        <v>30</v>
      </c>
      <c r="L17" s="18">
        <f t="shared" ref="L17" si="38">F17+H17-J17</f>
        <v>49466.1</v>
      </c>
    </row>
    <row r="18" spans="1:12" s="2" customFormat="1" ht="19.5" customHeight="1" x14ac:dyDescent="0.25">
      <c r="A18" s="6">
        <v>15</v>
      </c>
      <c r="B18" s="5" t="s">
        <v>18</v>
      </c>
      <c r="C18" s="6" t="s">
        <v>14</v>
      </c>
      <c r="D18" s="16">
        <v>1016.5</v>
      </c>
      <c r="E18" s="17">
        <v>29</v>
      </c>
      <c r="F18" s="18">
        <f t="shared" si="0"/>
        <v>29478.5</v>
      </c>
      <c r="G18" s="19"/>
      <c r="H18" s="18">
        <f t="shared" si="1"/>
        <v>0</v>
      </c>
      <c r="I18" s="19">
        <f>3+1+1</f>
        <v>5</v>
      </c>
      <c r="J18" s="18">
        <f t="shared" ref="J18" si="39">I18*D18</f>
        <v>5082.5</v>
      </c>
      <c r="K18" s="17">
        <f t="shared" ref="K18" si="40">E18+G18-I18</f>
        <v>24</v>
      </c>
      <c r="L18" s="18">
        <f t="shared" ref="L18" si="41">F18+H18-J18</f>
        <v>24396</v>
      </c>
    </row>
    <row r="19" spans="1:12" x14ac:dyDescent="0.25">
      <c r="A19" s="20"/>
      <c r="B19" s="15" t="s">
        <v>29</v>
      </c>
      <c r="C19" s="20"/>
      <c r="D19" s="21"/>
      <c r="E19" s="22"/>
      <c r="F19" s="23">
        <f>SUM(F4:F18)</f>
        <v>411501.37999999995</v>
      </c>
      <c r="G19" s="22"/>
      <c r="H19" s="24">
        <f>SUM(H4:H18)</f>
        <v>41088</v>
      </c>
      <c r="I19" s="22"/>
      <c r="J19" s="24">
        <f>SUM(J4:J18)</f>
        <v>115228.30000000002</v>
      </c>
      <c r="K19" s="22"/>
      <c r="L19" s="23">
        <f>SUM(L4:L18)</f>
        <v>337361.07999999996</v>
      </c>
    </row>
    <row r="20" spans="1:12" x14ac:dyDescent="0.25">
      <c r="L20" s="9"/>
    </row>
    <row r="22" spans="1:12" x14ac:dyDescent="0.25">
      <c r="A22" s="3"/>
      <c r="B22" s="4"/>
      <c r="C22" s="3"/>
      <c r="D22" s="8"/>
      <c r="E22" s="4"/>
      <c r="F22" s="8"/>
      <c r="G22" s="4"/>
      <c r="H22" s="8"/>
      <c r="I22" s="4"/>
      <c r="J22" s="8"/>
      <c r="K22" s="4"/>
      <c r="L22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2026-07-28T10:20:45Z</dcterms:modified>
</cp:coreProperties>
</file>